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ttps://tamrex-my.sharepoint.com/personal/raul_volke_tamrex_ee/Documents/Desktop/RKIK_Peltor_10_2025/Pakkumus_07 11 2025/"/>
    </mc:Choice>
  </mc:AlternateContent>
  <xr:revisionPtr revIDLastSave="3" documentId="8_{4472BE69-75BD-4446-BA28-04A116E790C0}" xr6:coauthVersionLast="36" xr6:coauthVersionMax="36" xr10:uidLastSave="{DB71E56F-C186-4BBE-8AC8-139AFF470D3A}"/>
  <bookViews>
    <workbookView xWindow="0" yWindow="0" windowWidth="51600" windowHeight="169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J17" i="1" s="1"/>
  <c r="I18" i="1"/>
  <c r="J18" i="1" s="1"/>
  <c r="K17" i="1" l="1"/>
  <c r="K18" i="1"/>
  <c r="I16" i="1"/>
  <c r="J16" i="1" l="1"/>
  <c r="J19" i="1" s="1"/>
  <c r="K16" i="1"/>
  <c r="K19" i="1" s="1"/>
  <c r="I19" i="1"/>
</calcChain>
</file>

<file path=xl/sharedStrings.xml><?xml version="1.0" encoding="utf-8"?>
<sst xmlns="http://schemas.openxmlformats.org/spreadsheetml/2006/main" count="68" uniqueCount="58">
  <si>
    <t>Pakkuja nimi:</t>
  </si>
  <si>
    <t>Pakkuja registrikood:</t>
  </si>
  <si>
    <t>Pakkuja aadress:</t>
  </si>
  <si>
    <t>Pakkumuse koostamise aeg:</t>
  </si>
  <si>
    <t>Jrk</t>
  </si>
  <si>
    <t>Kogus</t>
  </si>
  <si>
    <t>Ühik</t>
  </si>
  <si>
    <t>Ühikuhind km-ta</t>
  </si>
  <si>
    <t>Tarneaeg nädalates</t>
  </si>
  <si>
    <t>Maksumus kokku km-ta (täidab eelsisestatud valem)</t>
  </si>
  <si>
    <t>Maksumus kokku km-ga (täidab eelsisestatud valem)</t>
  </si>
  <si>
    <t>tk</t>
  </si>
  <si>
    <t>Nimetus</t>
  </si>
  <si>
    <t>Tootja tootekood*</t>
  </si>
  <si>
    <t xml:space="preserve">Pakkuja kirjutab välja pakutava toote tootja tootekoodi. </t>
  </si>
  <si>
    <t>Maksumus kokku</t>
  </si>
  <si>
    <t>Hankija:</t>
  </si>
  <si>
    <t>Riigi Kaitseinvesteeringute Keskus</t>
  </si>
  <si>
    <t>Pakkumuse vorm</t>
  </si>
  <si>
    <t>Lisa 1</t>
  </si>
  <si>
    <t>Pakkumuse jõusoleku aeg kalendripäevades(vähemalt 60 kalendripäeva):</t>
  </si>
  <si>
    <t>Pakkumine peab sisaldama kõiki otseseid ja kaudseid kulusid, mis on vajalikud lepingu nõuetekohaseks täitmiseks ja eesmärgi saavutamiseks. Pakkumuses peab olema arvestatud kõikide tingimustega ehk pakkumus peab olema hankija jaoks lõplik.</t>
  </si>
  <si>
    <t>Pakkuja täidab rohelisega tähistatud lahtrid. Pakkuja ülesanne on üle kontrollida kõik tabelis olevad valemid.</t>
  </si>
  <si>
    <t>Hankelepingu allkirjastaja kontaktandmed ja allkirjastusõiguse alus:</t>
  </si>
  <si>
    <t>Kontaktisik hankelepingusse täitmise osas (nimi ja kontaktandmed):</t>
  </si>
  <si>
    <t>Tarnekoht</t>
  </si>
  <si>
    <t>*Või sellega samaväärne. Samaväärse toote pakkumise korral tuleb esitada pakkumuse juurde toote spetsifikatsioonid.</t>
  </si>
  <si>
    <t>Samaväärne toode peab vastama küsitud toote parameetritele.</t>
  </si>
  <si>
    <t>NB! Kõik tarnitavad tooted peavad olema markeeritud DAX kaubakoodidega, kui hankija on need tabelisse märkinud.</t>
  </si>
  <si>
    <t>DAX kood</t>
  </si>
  <si>
    <t>Hange:</t>
  </si>
  <si>
    <t>Käibemaks 24%</t>
  </si>
  <si>
    <t>TLN</t>
  </si>
  <si>
    <t>OTA-142831</t>
  </si>
  <si>
    <t>346885</t>
  </si>
  <si>
    <t>Rääkimislüliti peakomplekti ühendamiseks  raadiojaamadega</t>
  </si>
  <si>
    <t>21-0074</t>
  </si>
  <si>
    <t>346887</t>
  </si>
  <si>
    <t xml:space="preserve">Adapterkaabel peakomplekti ühendamiseks </t>
  </si>
  <si>
    <t>22-0064</t>
  </si>
  <si>
    <t>339602</t>
  </si>
  <si>
    <t>ComTac VIII kuulmiskaitse ja suumikrofoniga kõrvaklapp</t>
  </si>
  <si>
    <t>MT14H418A-86 GN</t>
  </si>
  <si>
    <t>Kõrvaklapid ja lisatarvikud (viitenumber 300783)</t>
  </si>
  <si>
    <t>Tamrex Ohutuse OÜ</t>
  </si>
  <si>
    <t>Laki 5, 10621 Tallinn</t>
  </si>
  <si>
    <t>Raul Volke, tel: 6549920 / mob: 56215004, raul.volke@tamrex.ee, alus: juhatuse liige</t>
  </si>
  <si>
    <t>Raul Volke, tel: 6549920 / mob: 56215004, raul.volke@tamrex.ee</t>
  </si>
  <si>
    <t>Lugupidamisega,</t>
  </si>
  <si>
    <t>Raul Volke</t>
  </si>
  <si>
    <t>SELGITUSED:</t>
  </si>
  <si>
    <r>
      <t xml:space="preserve">Toode koodiga 21-0074 = </t>
    </r>
    <r>
      <rPr>
        <b/>
        <sz val="11"/>
        <color rgb="FFFF0000"/>
        <rFont val="Calibri"/>
        <family val="2"/>
        <scheme val="minor"/>
      </rPr>
      <t>20-0033 with dust caps, FL5602-111 with middle pin for dynamic mic (instead of unbal.sp+)</t>
    </r>
    <r>
      <rPr>
        <b/>
        <sz val="11"/>
        <color theme="1"/>
        <rFont val="Calibri"/>
        <family val="2"/>
        <scheme val="minor"/>
      </rPr>
      <t>, SAP-ID: 7000108444, 3M ID: XH001678578</t>
    </r>
  </si>
  <si>
    <r>
      <t xml:space="preserve">Toode koodiga 22-0064 = </t>
    </r>
    <r>
      <rPr>
        <b/>
        <sz val="11"/>
        <color rgb="FFFF0000"/>
        <rFont val="Calibri"/>
        <family val="2"/>
        <scheme val="minor"/>
      </rPr>
      <t>Icom 14-pins with 7-pole lemo</t>
    </r>
    <r>
      <rPr>
        <b/>
        <sz val="11"/>
        <color theme="1"/>
        <rFont val="Calibri"/>
        <family val="2"/>
        <scheme val="minor"/>
      </rPr>
      <t>, SAP ID: 7000108443, 3M ID: XH001678560</t>
    </r>
  </si>
  <si>
    <t>HINNA INFO:</t>
  </si>
  <si>
    <r>
      <t xml:space="preserve">Toode koodiga MT14H418A-86 GN = </t>
    </r>
    <r>
      <rPr>
        <b/>
        <sz val="11"/>
        <color rgb="FFFF0000"/>
        <rFont val="Calibri"/>
        <family val="2"/>
        <scheme val="minor"/>
      </rPr>
      <t>3M™ PELTOR™ ComTac™ VIII Headset, 4-pin, O.D Green, MT14H418A-86 GN, NATO-wired</t>
    </r>
    <r>
      <rPr>
        <b/>
        <sz val="11"/>
        <rFont val="Calibri"/>
        <family val="2"/>
        <scheme val="minor"/>
      </rPr>
      <t>, SAP ID: 7100320872</t>
    </r>
  </si>
  <si>
    <r>
      <t xml:space="preserve">21-0074 - Tavahinnad EU hinnakirjas: 813,01 € + KM, </t>
    </r>
    <r>
      <rPr>
        <b/>
        <sz val="11"/>
        <color rgb="FFFF0000"/>
        <rFont val="Calibri"/>
        <family val="2"/>
        <scheme val="minor"/>
      </rPr>
      <t>soodustus Teile -32,4% ehk 549,59 € + KM</t>
    </r>
  </si>
  <si>
    <r>
      <t xml:space="preserve">22-0064 - Tavahinnad EU hinnakirjas: 566,85 € + KM, </t>
    </r>
    <r>
      <rPr>
        <b/>
        <sz val="11"/>
        <color rgb="FFFF0000"/>
        <rFont val="Calibri"/>
        <family val="2"/>
        <scheme val="minor"/>
      </rPr>
      <t>soodustus Teile -32% ehk 385,46 € + KM</t>
    </r>
  </si>
  <si>
    <r>
      <t xml:space="preserve">MT14H418A-86 GN - Tavahinnad EU hinnakirjas: 754,80 € + KM, </t>
    </r>
    <r>
      <rPr>
        <b/>
        <sz val="11"/>
        <color rgb="FFFF0000"/>
        <rFont val="Calibri"/>
        <family val="2"/>
        <scheme val="minor"/>
      </rPr>
      <t>soodustus Teile -35,3% ehk 488,36 € + KM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</si>
</sst>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indexed="8"/>
      <name val="Calibri"/>
      <family val="2"/>
    </font>
    <font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2"/>
      <color theme="8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vertical="center"/>
    </xf>
    <xf numFmtId="0" fontId="0" fillId="0" borderId="1" xfId="0" applyFont="1" applyBorder="1"/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3" borderId="0" xfId="0" applyFont="1" applyFill="1"/>
    <xf numFmtId="0" fontId="0" fillId="4" borderId="4" xfId="0" applyFont="1" applyFill="1" applyBorder="1"/>
    <xf numFmtId="0" fontId="0" fillId="4" borderId="7" xfId="0" applyFont="1" applyFill="1" applyBorder="1"/>
    <xf numFmtId="0" fontId="0" fillId="4" borderId="1" xfId="0" applyFont="1" applyFill="1" applyBorder="1"/>
    <xf numFmtId="0" fontId="0" fillId="0" borderId="0" xfId="0" applyFont="1" applyAlignment="1">
      <alignment wrapText="1"/>
    </xf>
    <xf numFmtId="3" fontId="5" fillId="4" borderId="3" xfId="0" applyNumberFormat="1" applyFont="1" applyFill="1" applyBorder="1" applyAlignment="1">
      <alignment horizontal="left"/>
    </xf>
    <xf numFmtId="0" fontId="5" fillId="4" borderId="2" xfId="0" applyFont="1" applyFill="1" applyBorder="1"/>
    <xf numFmtId="0" fontId="5" fillId="4" borderId="5" xfId="0" applyFont="1" applyFill="1" applyBorder="1"/>
    <xf numFmtId="0" fontId="5" fillId="4" borderId="6" xfId="0" applyFont="1" applyFill="1" applyBorder="1"/>
    <xf numFmtId="0" fontId="0" fillId="4" borderId="6" xfId="0" applyFont="1" applyFill="1" applyBorder="1"/>
    <xf numFmtId="0" fontId="1" fillId="4" borderId="8" xfId="0" applyFont="1" applyFill="1" applyBorder="1"/>
    <xf numFmtId="0" fontId="0" fillId="4" borderId="9" xfId="0" applyFont="1" applyFill="1" applyBorder="1"/>
    <xf numFmtId="0" fontId="0" fillId="4" borderId="10" xfId="0" applyFont="1" applyFill="1" applyBorder="1"/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4" fontId="0" fillId="0" borderId="2" xfId="1" applyFont="1" applyFill="1" applyBorder="1" applyAlignment="1">
      <alignment horizontal="center"/>
    </xf>
    <xf numFmtId="0" fontId="0" fillId="0" borderId="2" xfId="0" applyFont="1" applyBorder="1"/>
    <xf numFmtId="0" fontId="0" fillId="0" borderId="0" xfId="0" applyFont="1" applyAlignment="1"/>
    <xf numFmtId="49" fontId="6" fillId="0" borderId="1" xfId="0" applyNumberFormat="1" applyFont="1" applyFill="1" applyBorder="1" applyAlignment="1" applyProtection="1">
      <alignment horizontal="left"/>
    </xf>
    <xf numFmtId="0" fontId="3" fillId="0" borderId="1" xfId="0" applyFont="1" applyBorder="1" applyAlignment="1">
      <alignment horizontal="center"/>
    </xf>
    <xf numFmtId="44" fontId="5" fillId="3" borderId="11" xfId="1" applyFont="1" applyFill="1" applyBorder="1" applyAlignment="1">
      <alignment horizontal="center"/>
    </xf>
    <xf numFmtId="44" fontId="5" fillId="3" borderId="1" xfId="1" applyFont="1" applyFill="1" applyBorder="1" applyAlignment="1">
      <alignment horizontal="center"/>
    </xf>
    <xf numFmtId="44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/>
    <xf numFmtId="49" fontId="3" fillId="0" borderId="1" xfId="0" applyNumberFormat="1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right"/>
    </xf>
    <xf numFmtId="49" fontId="9" fillId="0" borderId="1" xfId="0" applyNumberFormat="1" applyFont="1" applyFill="1" applyBorder="1" applyAlignment="1" applyProtection="1">
      <alignment horizontal="left"/>
    </xf>
    <xf numFmtId="0" fontId="0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/>
    </xf>
    <xf numFmtId="14" fontId="10" fillId="0" borderId="0" xfId="0" applyNumberFormat="1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14" fontId="0" fillId="0" borderId="0" xfId="0" applyNumberFormat="1" applyFont="1" applyAlignment="1">
      <alignment horizontal="left"/>
    </xf>
    <xf numFmtId="0" fontId="12" fillId="0" borderId="0" xfId="0" applyFont="1"/>
    <xf numFmtId="0" fontId="11" fillId="0" borderId="0" xfId="0" applyFont="1" applyFill="1" applyBorder="1"/>
    <xf numFmtId="0" fontId="12" fillId="0" borderId="6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zoomScale="85" zoomScaleNormal="85" workbookViewId="0">
      <selection activeCell="C46" sqref="C46"/>
    </sheetView>
  </sheetViews>
  <sheetFormatPr defaultColWidth="9.140625" defaultRowHeight="15" x14ac:dyDescent="0.25"/>
  <cols>
    <col min="1" max="1" width="12.5703125" style="9" bestFit="1" customWidth="1"/>
    <col min="2" max="2" width="12.5703125" style="9" customWidth="1"/>
    <col min="3" max="3" width="63.5703125" style="9" customWidth="1"/>
    <col min="4" max="4" width="24.140625" style="10" customWidth="1"/>
    <col min="5" max="5" width="32.85546875" style="10" customWidth="1"/>
    <col min="6" max="6" width="15.5703125" style="9" customWidth="1"/>
    <col min="7" max="7" width="4.42578125" style="9" bestFit="1" customWidth="1"/>
    <col min="8" max="8" width="15.5703125" style="9" bestFit="1" customWidth="1"/>
    <col min="9" max="9" width="22.42578125" style="9" bestFit="1" customWidth="1"/>
    <col min="10" max="10" width="12.7109375" style="9" bestFit="1" customWidth="1"/>
    <col min="11" max="11" width="25.140625" style="9" bestFit="1" customWidth="1"/>
    <col min="12" max="12" width="15.85546875" style="9" bestFit="1" customWidth="1"/>
    <col min="13" max="13" width="16.7109375" style="9" customWidth="1"/>
    <col min="14" max="16384" width="9.140625" style="9"/>
  </cols>
  <sheetData>
    <row r="1" spans="1:14" x14ac:dyDescent="0.25">
      <c r="I1" s="9" t="s">
        <v>19</v>
      </c>
      <c r="L1" s="11"/>
    </row>
    <row r="2" spans="1:14" x14ac:dyDescent="0.25">
      <c r="B2" s="5" t="s">
        <v>18</v>
      </c>
      <c r="C2" s="5"/>
      <c r="D2" s="5"/>
      <c r="E2" s="5"/>
      <c r="F2" s="4"/>
      <c r="G2" s="5"/>
      <c r="H2" s="5"/>
      <c r="I2" s="5"/>
    </row>
    <row r="3" spans="1:14" x14ac:dyDescent="0.25">
      <c r="A3" s="9" t="s">
        <v>16</v>
      </c>
      <c r="B3" s="12" t="s">
        <v>17</v>
      </c>
      <c r="C3" s="12"/>
      <c r="D3" s="5"/>
      <c r="E3" s="5"/>
      <c r="F3" s="4"/>
      <c r="G3" s="5"/>
      <c r="H3" s="5"/>
      <c r="I3" s="5"/>
    </row>
    <row r="4" spans="1:14" x14ac:dyDescent="0.25">
      <c r="A4" s="9" t="s">
        <v>30</v>
      </c>
      <c r="B4" s="39" t="s">
        <v>43</v>
      </c>
      <c r="C4" s="22"/>
      <c r="D4" s="5"/>
      <c r="E4" s="5"/>
      <c r="F4" s="4"/>
      <c r="G4" s="5"/>
      <c r="H4" s="5"/>
      <c r="I4" s="5"/>
    </row>
    <row r="5" spans="1:14" x14ac:dyDescent="0.25">
      <c r="A5" s="12"/>
      <c r="B5" s="12"/>
      <c r="C5" s="12"/>
      <c r="D5" s="13"/>
      <c r="E5" s="13"/>
      <c r="F5" s="12"/>
      <c r="G5" s="12"/>
      <c r="H5" s="12"/>
      <c r="I5" s="12"/>
    </row>
    <row r="6" spans="1:14" ht="15.75" x14ac:dyDescent="0.25">
      <c r="C6" s="3"/>
      <c r="D6" s="3"/>
      <c r="E6" s="3" t="s">
        <v>0</v>
      </c>
      <c r="F6" s="55" t="s">
        <v>44</v>
      </c>
      <c r="G6" s="6"/>
      <c r="H6" s="6"/>
      <c r="I6" s="6"/>
    </row>
    <row r="7" spans="1:14" ht="15.75" x14ac:dyDescent="0.25">
      <c r="C7" s="3"/>
      <c r="D7" s="3"/>
      <c r="E7" s="3" t="s">
        <v>1</v>
      </c>
      <c r="F7" s="55">
        <v>10590451</v>
      </c>
      <c r="G7" s="6"/>
      <c r="H7" s="6"/>
      <c r="I7" s="6"/>
    </row>
    <row r="8" spans="1:14" ht="15.75" x14ac:dyDescent="0.25">
      <c r="C8" s="3"/>
      <c r="D8" s="3"/>
      <c r="E8" s="3" t="s">
        <v>2</v>
      </c>
      <c r="F8" s="55" t="s">
        <v>45</v>
      </c>
      <c r="G8" s="6"/>
      <c r="H8" s="6"/>
      <c r="I8" s="6"/>
    </row>
    <row r="9" spans="1:14" ht="15.75" x14ac:dyDescent="0.25">
      <c r="C9" s="3"/>
      <c r="D9" s="3"/>
      <c r="E9" s="3" t="s">
        <v>23</v>
      </c>
      <c r="F9" s="55" t="s">
        <v>46</v>
      </c>
      <c r="G9" s="6"/>
      <c r="H9" s="6"/>
      <c r="I9" s="6"/>
    </row>
    <row r="10" spans="1:14" ht="15.75" x14ac:dyDescent="0.25">
      <c r="C10" s="3"/>
      <c r="D10" s="3"/>
      <c r="E10" s="3" t="s">
        <v>24</v>
      </c>
      <c r="F10" s="55" t="s">
        <v>47</v>
      </c>
      <c r="G10" s="6"/>
      <c r="H10" s="6"/>
      <c r="I10" s="6"/>
    </row>
    <row r="11" spans="1:14" ht="15.75" x14ac:dyDescent="0.25">
      <c r="C11" s="3"/>
      <c r="D11" s="3"/>
      <c r="E11" s="3" t="s">
        <v>3</v>
      </c>
      <c r="F11" s="56">
        <v>45968</v>
      </c>
      <c r="G11" s="6"/>
      <c r="H11" s="6"/>
      <c r="I11" s="6"/>
    </row>
    <row r="12" spans="1:14" ht="15.75" x14ac:dyDescent="0.25">
      <c r="C12" s="3"/>
      <c r="D12" s="3"/>
      <c r="E12" s="3" t="s">
        <v>20</v>
      </c>
      <c r="F12" s="55">
        <v>60</v>
      </c>
      <c r="G12" s="2"/>
      <c r="H12" s="2"/>
      <c r="I12" s="2"/>
    </row>
    <row r="15" spans="1:14" s="14" customFormat="1" ht="44.25" customHeight="1" x14ac:dyDescent="0.25">
      <c r="A15" s="31" t="s">
        <v>4</v>
      </c>
      <c r="B15" s="31" t="s">
        <v>29</v>
      </c>
      <c r="C15" s="32" t="s">
        <v>12</v>
      </c>
      <c r="D15" s="8" t="s">
        <v>13</v>
      </c>
      <c r="E15" s="32" t="s">
        <v>14</v>
      </c>
      <c r="F15" s="31" t="s">
        <v>5</v>
      </c>
      <c r="G15" s="31" t="s">
        <v>6</v>
      </c>
      <c r="H15" s="33" t="s">
        <v>7</v>
      </c>
      <c r="I15" s="34" t="s">
        <v>9</v>
      </c>
      <c r="J15" s="31" t="s">
        <v>31</v>
      </c>
      <c r="K15" s="34" t="s">
        <v>10</v>
      </c>
      <c r="L15" s="34" t="s">
        <v>8</v>
      </c>
      <c r="M15" s="8" t="s">
        <v>25</v>
      </c>
    </row>
    <row r="16" spans="1:14" s="14" customFormat="1" x14ac:dyDescent="0.25">
      <c r="A16" s="48">
        <v>1</v>
      </c>
      <c r="B16" s="40" t="s">
        <v>34</v>
      </c>
      <c r="C16" s="40" t="s">
        <v>35</v>
      </c>
      <c r="D16" s="15" t="s">
        <v>36</v>
      </c>
      <c r="E16" s="57" t="s">
        <v>36</v>
      </c>
      <c r="F16" s="15">
        <v>73</v>
      </c>
      <c r="G16" s="41" t="s">
        <v>11</v>
      </c>
      <c r="H16" s="35">
        <v>549.59</v>
      </c>
      <c r="I16" s="44">
        <f>H16*F16</f>
        <v>40120.07</v>
      </c>
      <c r="J16" s="45">
        <f>I16*0.24</f>
        <v>9628.8167999999987</v>
      </c>
      <c r="K16" s="44">
        <f>I16*1.24</f>
        <v>49748.8868</v>
      </c>
      <c r="L16" s="36"/>
      <c r="M16" s="15" t="s">
        <v>32</v>
      </c>
      <c r="N16" s="14" t="s">
        <v>33</v>
      </c>
    </row>
    <row r="17" spans="1:14" s="49" customFormat="1" x14ac:dyDescent="0.25">
      <c r="A17" s="48">
        <v>2</v>
      </c>
      <c r="B17" s="53" t="s">
        <v>37</v>
      </c>
      <c r="C17" s="53" t="s">
        <v>38</v>
      </c>
      <c r="D17" s="50" t="s">
        <v>39</v>
      </c>
      <c r="E17" s="57" t="s">
        <v>39</v>
      </c>
      <c r="F17" s="50">
        <v>73</v>
      </c>
      <c r="G17" s="41" t="s">
        <v>11</v>
      </c>
      <c r="H17" s="35">
        <v>385.46</v>
      </c>
      <c r="I17" s="44">
        <f t="shared" ref="I17:I18" si="0">H17*F17</f>
        <v>28138.579999999998</v>
      </c>
      <c r="J17" s="45">
        <f t="shared" ref="J17:J18" si="1">I17*0.24</f>
        <v>6753.2591999999995</v>
      </c>
      <c r="K17" s="44">
        <f t="shared" ref="K17:K18" si="2">I17*1.24</f>
        <v>34891.839199999995</v>
      </c>
      <c r="L17" s="36"/>
      <c r="M17" s="15" t="s">
        <v>32</v>
      </c>
      <c r="N17" s="14" t="s">
        <v>33</v>
      </c>
    </row>
    <row r="18" spans="1:14" s="47" customFormat="1" x14ac:dyDescent="0.25">
      <c r="A18" s="48">
        <v>3</v>
      </c>
      <c r="B18" s="51" t="s">
        <v>40</v>
      </c>
      <c r="C18" s="51" t="s">
        <v>41</v>
      </c>
      <c r="D18" s="51" t="s">
        <v>42</v>
      </c>
      <c r="E18" s="57" t="s">
        <v>42</v>
      </c>
      <c r="F18" s="52">
        <v>73</v>
      </c>
      <c r="G18" s="41" t="s">
        <v>11</v>
      </c>
      <c r="H18" s="35">
        <v>488.36</v>
      </c>
      <c r="I18" s="44">
        <f t="shared" si="0"/>
        <v>35650.28</v>
      </c>
      <c r="J18" s="45">
        <f t="shared" si="1"/>
        <v>8556.0671999999995</v>
      </c>
      <c r="K18" s="44">
        <f t="shared" si="2"/>
        <v>44206.347199999997</v>
      </c>
      <c r="L18" s="46"/>
      <c r="M18" s="15" t="s">
        <v>32</v>
      </c>
      <c r="N18" s="14" t="s">
        <v>33</v>
      </c>
    </row>
    <row r="19" spans="1:14" ht="15" customHeight="1" x14ac:dyDescent="0.25">
      <c r="C19" s="14"/>
      <c r="D19" s="16"/>
      <c r="E19" s="16"/>
      <c r="G19" s="17"/>
      <c r="H19" s="17" t="s">
        <v>15</v>
      </c>
      <c r="I19" s="42">
        <f>SUM(I16:I18)</f>
        <v>103908.93</v>
      </c>
      <c r="J19" s="42">
        <f>SUM(J16:J18)</f>
        <v>24938.143199999999</v>
      </c>
      <c r="K19" s="43">
        <f>SUM(K16:K18)</f>
        <v>128847.07319999998</v>
      </c>
      <c r="L19" s="37"/>
      <c r="M19" s="38"/>
    </row>
    <row r="20" spans="1:14" x14ac:dyDescent="0.25">
      <c r="C20" s="1"/>
      <c r="D20" s="16"/>
      <c r="E20" s="16"/>
    </row>
    <row r="21" spans="1:14" x14ac:dyDescent="0.25">
      <c r="C21" s="14"/>
      <c r="D21" s="16"/>
      <c r="E21" s="16"/>
    </row>
    <row r="22" spans="1:14" x14ac:dyDescent="0.25">
      <c r="A22" s="18"/>
      <c r="B22" s="18"/>
      <c r="C22" s="14" t="s">
        <v>22</v>
      </c>
      <c r="D22" s="16"/>
      <c r="E22" s="16"/>
    </row>
    <row r="23" spans="1:14" x14ac:dyDescent="0.25">
      <c r="C23" s="7" t="s">
        <v>21</v>
      </c>
    </row>
    <row r="24" spans="1:14" hidden="1" x14ac:dyDescent="0.25">
      <c r="C24" s="54"/>
      <c r="D24" s="54"/>
      <c r="E24" s="54"/>
    </row>
    <row r="26" spans="1:14" x14ac:dyDescent="0.25">
      <c r="C26" s="23" t="s">
        <v>26</v>
      </c>
      <c r="D26" s="24"/>
      <c r="E26" s="19"/>
      <c r="F26" s="19"/>
    </row>
    <row r="27" spans="1:14" x14ac:dyDescent="0.25">
      <c r="C27" s="25" t="s">
        <v>27</v>
      </c>
      <c r="D27" s="26"/>
      <c r="E27" s="27"/>
      <c r="F27" s="20"/>
    </row>
    <row r="29" spans="1:14" x14ac:dyDescent="0.25">
      <c r="C29" s="28" t="s">
        <v>28</v>
      </c>
      <c r="D29" s="29"/>
      <c r="E29" s="30"/>
      <c r="F29" s="21"/>
    </row>
    <row r="31" spans="1:14" x14ac:dyDescent="0.25">
      <c r="C31" s="59" t="s">
        <v>50</v>
      </c>
    </row>
    <row r="32" spans="1:14" x14ac:dyDescent="0.25">
      <c r="C32" s="60" t="s">
        <v>51</v>
      </c>
    </row>
    <row r="33" spans="3:3" x14ac:dyDescent="0.25">
      <c r="C33" s="60" t="s">
        <v>52</v>
      </c>
    </row>
    <row r="34" spans="3:3" x14ac:dyDescent="0.25">
      <c r="C34" s="60" t="s">
        <v>54</v>
      </c>
    </row>
    <row r="35" spans="3:3" x14ac:dyDescent="0.25">
      <c r="C35" s="60"/>
    </row>
    <row r="36" spans="3:3" x14ac:dyDescent="0.25">
      <c r="C36" s="61" t="s">
        <v>53</v>
      </c>
    </row>
    <row r="37" spans="3:3" x14ac:dyDescent="0.25">
      <c r="C37" s="60" t="s">
        <v>55</v>
      </c>
    </row>
    <row r="38" spans="3:3" x14ac:dyDescent="0.25">
      <c r="C38" s="60" t="s">
        <v>56</v>
      </c>
    </row>
    <row r="39" spans="3:3" x14ac:dyDescent="0.25">
      <c r="C39" s="60" t="s">
        <v>57</v>
      </c>
    </row>
    <row r="41" spans="3:3" x14ac:dyDescent="0.25">
      <c r="C41" s="9" t="s">
        <v>48</v>
      </c>
    </row>
    <row r="43" spans="3:3" x14ac:dyDescent="0.25">
      <c r="C43" s="9" t="s">
        <v>49</v>
      </c>
    </row>
    <row r="44" spans="3:3" x14ac:dyDescent="0.25">
      <c r="C44" s="9" t="s">
        <v>44</v>
      </c>
    </row>
    <row r="45" spans="3:3" x14ac:dyDescent="0.25">
      <c r="C45" s="58">
        <v>45968</v>
      </c>
    </row>
  </sheetData>
  <mergeCells count="1">
    <mergeCell ref="C24:E24"/>
  </mergeCells>
  <pageMargins left="0.7" right="0.7" top="0.75" bottom="0.75" header="0.3" footer="0.3"/>
  <pageSetup paperSize="9" orientation="portrait" r:id="rId1"/>
  <headerFooter>
    <oddFooter>&amp;L&amp;1#&amp;"Times New Roman"&amp;8&amp;K000000Sensitivity: 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F731CAC3A1A140AB0F9F653E4F9B87" ma:contentTypeVersion="18" ma:contentTypeDescription="Create a new document." ma:contentTypeScope="" ma:versionID="1f3858285f22cc3eb28fd7b0ecece437">
  <xsd:schema xmlns:xsd="http://www.w3.org/2001/XMLSchema" xmlns:xs="http://www.w3.org/2001/XMLSchema" xmlns:p="http://schemas.microsoft.com/office/2006/metadata/properties" xmlns:ns3="9f179236-f864-4825-b3c2-99a5be8a958d" xmlns:ns4="048bd8a0-f038-4f93-b4ce-bc622852447e" targetNamespace="http://schemas.microsoft.com/office/2006/metadata/properties" ma:root="true" ma:fieldsID="c7a781e40543272ef178b0f502f839cb" ns3:_="" ns4:_="">
    <xsd:import namespace="9f179236-f864-4825-b3c2-99a5be8a958d"/>
    <xsd:import namespace="048bd8a0-f038-4f93-b4ce-bc622852447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179236-f864-4825-b3c2-99a5be8a958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8bd8a0-f038-4f93-b4ce-bc62285244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5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48bd8a0-f038-4f93-b4ce-bc622852447e" xsi:nil="true"/>
  </documentManagement>
</p:properties>
</file>

<file path=customXml/itemProps1.xml><?xml version="1.0" encoding="utf-8"?>
<ds:datastoreItem xmlns:ds="http://schemas.openxmlformats.org/officeDocument/2006/customXml" ds:itemID="{36C490AD-6FB1-454F-A523-A7F8C81736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179236-f864-4825-b3c2-99a5be8a958d"/>
    <ds:schemaRef ds:uri="048bd8a0-f038-4f93-b4ce-bc62285244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E8AFB3-A446-4BE4-842C-0A1D00645F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438107-E263-405C-86B1-F4C06C3C43C3}">
  <ds:schemaRefs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9f179236-f864-4825-b3c2-99a5be8a958d"/>
    <ds:schemaRef ds:uri="http://schemas.microsoft.com/office/infopath/2007/PartnerControls"/>
    <ds:schemaRef ds:uri="http://schemas.openxmlformats.org/package/2006/metadata/core-properties"/>
    <ds:schemaRef ds:uri="048bd8a0-f038-4f93-b4ce-bc622852447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Helena-Leana Šinkonite</dc:creator>
  <cp:lastModifiedBy>Raul Volke</cp:lastModifiedBy>
  <cp:lastPrinted>2025-04-28T12:06:44Z</cp:lastPrinted>
  <dcterms:created xsi:type="dcterms:W3CDTF">2021-09-03T11:29:09Z</dcterms:created>
  <dcterms:modified xsi:type="dcterms:W3CDTF">2025-11-07T11:17:46Z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450391-6d50-49e0-a466-bfda2ff2a5e1_Enabled">
    <vt:lpwstr>true</vt:lpwstr>
  </property>
  <property fmtid="{D5CDD505-2E9C-101B-9397-08002B2CF9AE}" pid="3" name="MSIP_Label_18450391-6d50-49e0-a466-bfda2ff2a5e1_SetDate">
    <vt:lpwstr>2022-01-21T07:26:02Z</vt:lpwstr>
  </property>
  <property fmtid="{D5CDD505-2E9C-101B-9397-08002B2CF9AE}" pid="4" name="MSIP_Label_18450391-6d50-49e0-a466-bfda2ff2a5e1_Method">
    <vt:lpwstr>Privileged</vt:lpwstr>
  </property>
  <property fmtid="{D5CDD505-2E9C-101B-9397-08002B2CF9AE}" pid="5" name="MSIP_Label_18450391-6d50-49e0-a466-bfda2ff2a5e1_Name">
    <vt:lpwstr>18450391-6d50-49e0-a466-bfda2ff2a5e1</vt:lpwstr>
  </property>
  <property fmtid="{D5CDD505-2E9C-101B-9397-08002B2CF9AE}" pid="6" name="MSIP_Label_18450391-6d50-49e0-a466-bfda2ff2a5e1_SiteId">
    <vt:lpwstr>65f51067-7d65-4aa9-b996-4cc43a0d7111</vt:lpwstr>
  </property>
  <property fmtid="{D5CDD505-2E9C-101B-9397-08002B2CF9AE}" pid="7" name="MSIP_Label_18450391-6d50-49e0-a466-bfda2ff2a5e1_ActionId">
    <vt:lpwstr>20ad8c66-7ce8-4f4f-8023-e292444671db</vt:lpwstr>
  </property>
  <property fmtid="{D5CDD505-2E9C-101B-9397-08002B2CF9AE}" pid="8" name="MSIP_Label_18450391-6d50-49e0-a466-bfda2ff2a5e1_ContentBits">
    <vt:lpwstr>2</vt:lpwstr>
  </property>
  <property fmtid="{D5CDD505-2E9C-101B-9397-08002B2CF9AE}" pid="9" name="ContentTypeId">
    <vt:lpwstr>0x010100F6F731CAC3A1A140AB0F9F653E4F9B87</vt:lpwstr>
  </property>
</Properties>
</file>